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H50" i="1" l="1"/>
  <c r="H51" i="1" s="1"/>
  <c r="H44" i="1"/>
  <c r="H37" i="1"/>
  <c r="H18" i="1"/>
  <c r="H12" i="1"/>
  <c r="H54" i="1" l="1"/>
  <c r="G50" i="1"/>
  <c r="G54" i="1" s="1"/>
  <c r="G44" i="1"/>
  <c r="G37" i="1"/>
  <c r="G18" i="1"/>
  <c r="G12" i="1"/>
  <c r="G51" i="1" l="1"/>
  <c r="F51" i="1"/>
  <c r="F54" i="1"/>
  <c r="F50" i="1"/>
  <c r="D50" i="1"/>
  <c r="F44" i="1"/>
  <c r="D44" i="1"/>
  <c r="F37" i="1"/>
  <c r="D37" i="1"/>
  <c r="F18" i="1"/>
  <c r="D18" i="1"/>
  <c r="D51" i="1" s="1"/>
  <c r="D54" i="1" s="1"/>
  <c r="F12" i="1"/>
  <c r="D12" i="1"/>
</calcChain>
</file>

<file path=xl/sharedStrings.xml><?xml version="1.0" encoding="utf-8"?>
<sst xmlns="http://schemas.openxmlformats.org/spreadsheetml/2006/main" count="109" uniqueCount="96">
  <si>
    <t>FORM LB-10</t>
  </si>
  <si>
    <t>Historical Data</t>
  </si>
  <si>
    <t>Actual</t>
  </si>
  <si>
    <t>Second Preceding
Year 2017-2018</t>
  </si>
  <si>
    <t xml:space="preserve"> </t>
  </si>
  <si>
    <t>WATER ENTERPRISE FUND</t>
  </si>
  <si>
    <t xml:space="preserve">RESOURCES AND REQUIREMENTS </t>
  </si>
  <si>
    <t>RESOURCES</t>
  </si>
  <si>
    <t xml:space="preserve"> Beginning Fund Balance:</t>
  </si>
  <si>
    <t xml:space="preserve"> Metered Water Sales</t>
  </si>
  <si>
    <t>USDA Emergency Water Assistance Grant</t>
  </si>
  <si>
    <t>Business Oregon Grant - Well #6</t>
  </si>
  <si>
    <t>Infrastructure Finance Authority Grant-Water Study</t>
  </si>
  <si>
    <t>TOTAL RESOURCES</t>
  </si>
  <si>
    <t>PERSONAL SERVICES</t>
  </si>
  <si>
    <t xml:space="preserve"> Utility Administration - Public Works Director</t>
  </si>
  <si>
    <t xml:space="preserve"> City Administrator</t>
  </si>
  <si>
    <t xml:space="preserve"> Health Benefits</t>
  </si>
  <si>
    <t xml:space="preserve"> Payroll Taxes</t>
  </si>
  <si>
    <t>Total Personal Services</t>
  </si>
  <si>
    <t xml:space="preserve"> MATERIALS &amp; SERVICES</t>
  </si>
  <si>
    <t>OPERATING EXPENSES</t>
  </si>
  <si>
    <t xml:space="preserve"> Electricity</t>
  </si>
  <si>
    <t xml:space="preserve"> Monthly Water Quality Monitoring</t>
  </si>
  <si>
    <t xml:space="preserve"> Non-Routine Quality Monitoring</t>
  </si>
  <si>
    <t xml:space="preserve"> Operating Supplies</t>
  </si>
  <si>
    <t xml:space="preserve"> Equipment &amp; Facility Repair &amp; Maintenance</t>
  </si>
  <si>
    <t xml:space="preserve"> Operating Expenses - Equipment Rental</t>
  </si>
  <si>
    <t xml:space="preserve"> Contract Services - Maintenance &amp; Repair</t>
  </si>
  <si>
    <t xml:space="preserve"> Water Acquisition</t>
  </si>
  <si>
    <t xml:space="preserve"> Consultants-Audit, Legal, Engineering, Water Rights</t>
  </si>
  <si>
    <t xml:space="preserve"> Dues, Mileage, Training</t>
  </si>
  <si>
    <t xml:space="preserve"> Adminstrative Supplies &amp; Duplication</t>
  </si>
  <si>
    <t xml:space="preserve"> Communication - Phone LD, fax, postage, notices</t>
  </si>
  <si>
    <t xml:space="preserve"> State Review, Condition Use</t>
  </si>
  <si>
    <t xml:space="preserve"> Insurance</t>
  </si>
  <si>
    <t xml:space="preserve"> Bad Debts</t>
  </si>
  <si>
    <t>Water Rate Study</t>
  </si>
  <si>
    <t xml:space="preserve">      Total Materials &amp; Services</t>
  </si>
  <si>
    <t>CAPITAL OUTLAY</t>
  </si>
  <si>
    <t>Capital Improvements to Wells</t>
  </si>
  <si>
    <t>Well #6 USDA ECWAG Grant</t>
  </si>
  <si>
    <t>Well #6 Business Oregon Grant</t>
  </si>
  <si>
    <t>Building</t>
  </si>
  <si>
    <t>Capital Replacement Reserve</t>
  </si>
  <si>
    <t>Total Capital Outlay</t>
  </si>
  <si>
    <t xml:space="preserve">                              DEBT SERVICES</t>
  </si>
  <si>
    <t>Vehicle</t>
  </si>
  <si>
    <t xml:space="preserve"> Principal USDA</t>
  </si>
  <si>
    <t xml:space="preserve"> Principal Infrastructure Finance Authority Loan</t>
  </si>
  <si>
    <t xml:space="preserve"> Interest</t>
  </si>
  <si>
    <t xml:space="preserve">                            Total Debt Services</t>
  </si>
  <si>
    <t>TOTAL EXPENDITURES</t>
  </si>
  <si>
    <t>3% Reserve GASB</t>
  </si>
  <si>
    <t xml:space="preserve"> CONTINGENCY</t>
  </si>
  <si>
    <t>TOTAL REQUIREMENTS</t>
  </si>
  <si>
    <t>City of Sodaville</t>
  </si>
  <si>
    <t>2020-2021</t>
  </si>
  <si>
    <t>Proposed By
Budget Officer</t>
  </si>
  <si>
    <t>Adopted By
Budget Committee</t>
  </si>
  <si>
    <t>Adopted By
Governing Body</t>
  </si>
  <si>
    <t>Acct.</t>
  </si>
  <si>
    <t>500-4000</t>
  </si>
  <si>
    <t>500-4010</t>
  </si>
  <si>
    <t>500-4011</t>
  </si>
  <si>
    <t>500-4012</t>
  </si>
  <si>
    <t>500-5501</t>
  </si>
  <si>
    <t>500-5505</t>
  </si>
  <si>
    <t>500-5502</t>
  </si>
  <si>
    <t>500-5504</t>
  </si>
  <si>
    <t>500-5601</t>
  </si>
  <si>
    <t>500-5602</t>
  </si>
  <si>
    <t>500-5603</t>
  </si>
  <si>
    <t>500-5604</t>
  </si>
  <si>
    <t>500-5605</t>
  </si>
  <si>
    <t>500-5606</t>
  </si>
  <si>
    <t>500-5607</t>
  </si>
  <si>
    <t>500-5608</t>
  </si>
  <si>
    <t>500-5701</t>
  </si>
  <si>
    <t>500-5702</t>
  </si>
  <si>
    <t>500-5703</t>
  </si>
  <si>
    <t>500-5704</t>
  </si>
  <si>
    <t>500-5705</t>
  </si>
  <si>
    <t>500-5706</t>
  </si>
  <si>
    <t>500-5707</t>
  </si>
  <si>
    <t>500-5709</t>
  </si>
  <si>
    <t>500-9000</t>
  </si>
  <si>
    <t>500-5901</t>
  </si>
  <si>
    <t>500-5902</t>
  </si>
  <si>
    <t>500-1402</t>
  </si>
  <si>
    <t>500-5904</t>
  </si>
  <si>
    <t>500-1410</t>
  </si>
  <si>
    <t>500-5710</t>
  </si>
  <si>
    <t>500-7000</t>
  </si>
  <si>
    <r>
      <t xml:space="preserve">Adopted Budget
This Year
</t>
    </r>
    <r>
      <rPr>
        <u/>
        <sz val="12"/>
        <color theme="1"/>
        <rFont val="Arial"/>
        <family val="2"/>
      </rPr>
      <t xml:space="preserve">    2019-2020</t>
    </r>
  </si>
  <si>
    <r>
      <t xml:space="preserve">First Preceding
Year </t>
    </r>
    <r>
      <rPr>
        <u/>
        <sz val="12"/>
        <color theme="1"/>
        <rFont val="Arial"/>
        <family val="2"/>
      </rPr>
      <t>2018-2019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</si>
</sst>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General"/>
    <numFmt numFmtId="165" formatCode="&quot; $&quot;#,##0.00&quot; &quot;;&quot; $(&quot;#,##0.00&quot;)&quot;;&quot; $-&quot;#&quot; &quot;;&quot; &quot;@&quot; &quot;"/>
  </numFmts>
  <fonts count="20">
    <font>
      <sz val="11"/>
      <color theme="1"/>
      <name val="Calibri"/>
      <family val="2"/>
      <scheme val="minor"/>
    </font>
    <font>
      <sz val="10"/>
      <color theme="1"/>
      <name val="Arial1"/>
    </font>
    <font>
      <sz val="12"/>
      <color theme="1"/>
      <name val="Arial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</font>
    <font>
      <b/>
      <sz val="12"/>
      <color theme="1"/>
      <name val="Arial"/>
      <family val="2"/>
    </font>
    <font>
      <sz val="12"/>
      <color theme="1"/>
      <name val="Courier New"/>
      <family val="3"/>
    </font>
    <font>
      <sz val="12"/>
      <color theme="1"/>
      <name val="Calibri"/>
      <family val="2"/>
      <scheme val="minor"/>
    </font>
    <font>
      <u/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Arial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FFFF"/>
      <name val="Calibri"/>
      <family val="2"/>
    </font>
    <font>
      <b/>
      <sz val="12"/>
      <color rgb="FF3F3F3F"/>
      <name val="Calibri"/>
      <family val="2"/>
    </font>
    <font>
      <sz val="12"/>
      <color rgb="FF3F3F3F"/>
      <name val="Arial"/>
      <family val="2"/>
    </font>
    <font>
      <b/>
      <sz val="12"/>
      <color rgb="FF3F3F3F"/>
      <name val="Arial"/>
      <family val="2"/>
    </font>
    <font>
      <b/>
      <sz val="16"/>
      <color rgb="FFFFFFFF"/>
      <name val="Calibri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F81BD"/>
        <bgColor rgb="FF4F81BD"/>
      </patternFill>
    </fill>
    <fill>
      <patternFill patternType="solid">
        <fgColor rgb="FFB9CDE5"/>
        <bgColor rgb="FFB9CDE5"/>
      </patternFill>
    </fill>
    <fill>
      <patternFill patternType="solid">
        <fgColor rgb="FFC0504D"/>
        <bgColor rgb="FFC0504D"/>
      </patternFill>
    </fill>
    <fill>
      <patternFill patternType="solid">
        <fgColor rgb="FFF2DCDB"/>
        <bgColor rgb="FFF2DCDB"/>
      </patternFill>
    </fill>
    <fill>
      <patternFill patternType="solid">
        <fgColor rgb="FFF2F2F2"/>
        <bgColor rgb="FFF2F2F2"/>
      </patternFill>
    </fill>
    <fill>
      <patternFill patternType="solid">
        <fgColor rgb="FFDCE6F2"/>
        <bgColor rgb="FFDCE6F2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/>
    <xf numFmtId="164" fontId="3" fillId="3" borderId="0"/>
    <xf numFmtId="164" fontId="4" fillId="4" borderId="0"/>
    <xf numFmtId="164" fontId="3" fillId="5" borderId="0"/>
    <xf numFmtId="164" fontId="4" fillId="6" borderId="0"/>
    <xf numFmtId="164" fontId="5" fillId="7" borderId="1"/>
    <xf numFmtId="164" fontId="4" fillId="8" borderId="0"/>
  </cellStyleXfs>
  <cellXfs count="45">
    <xf numFmtId="0" fontId="0" fillId="0" borderId="0" xfId="0"/>
    <xf numFmtId="164" fontId="2" fillId="0" borderId="4" xfId="1" applyFont="1" applyBorder="1"/>
    <xf numFmtId="164" fontId="7" fillId="0" borderId="4" xfId="1" applyFont="1" applyBorder="1"/>
    <xf numFmtId="164" fontId="6" fillId="0" borderId="5" xfId="1" applyFont="1" applyBorder="1" applyAlignment="1">
      <alignment horizontal="center"/>
    </xf>
    <xf numFmtId="164" fontId="2" fillId="0" borderId="7" xfId="1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 wrapText="1"/>
    </xf>
    <xf numFmtId="164" fontId="2" fillId="0" borderId="6" xfId="1" applyFont="1" applyBorder="1"/>
    <xf numFmtId="44" fontId="2" fillId="2" borderId="2" xfId="1" applyNumberFormat="1" applyFont="1" applyFill="1" applyBorder="1"/>
    <xf numFmtId="44" fontId="10" fillId="4" borderId="2" xfId="3" applyNumberFormat="1" applyFont="1" applyBorder="1" applyAlignment="1" applyProtection="1">
      <alignment horizontal="center" vertical="center"/>
    </xf>
    <xf numFmtId="44" fontId="11" fillId="0" borderId="2" xfId="1" applyNumberFormat="1" applyFont="1" applyBorder="1"/>
    <xf numFmtId="164" fontId="11" fillId="0" borderId="7" xfId="1" applyFont="1" applyBorder="1"/>
    <xf numFmtId="164" fontId="2" fillId="0" borderId="6" xfId="1" applyFont="1" applyFill="1" applyBorder="1"/>
    <xf numFmtId="44" fontId="12" fillId="2" borderId="2" xfId="1" applyNumberFormat="1" applyFont="1" applyFill="1" applyBorder="1" applyAlignment="1">
      <alignment horizontal="right"/>
    </xf>
    <xf numFmtId="44" fontId="2" fillId="0" borderId="2" xfId="1" applyNumberFormat="1" applyFont="1" applyBorder="1" applyAlignment="1">
      <alignment horizontal="left"/>
    </xf>
    <xf numFmtId="165" fontId="12" fillId="2" borderId="7" xfId="1" applyNumberFormat="1" applyFont="1" applyFill="1" applyBorder="1" applyAlignment="1">
      <alignment horizontal="right"/>
    </xf>
    <xf numFmtId="44" fontId="12" fillId="0" borderId="2" xfId="1" applyNumberFormat="1" applyFont="1" applyBorder="1" applyAlignment="1">
      <alignment horizontal="right"/>
    </xf>
    <xf numFmtId="165" fontId="13" fillId="0" borderId="7" xfId="1" applyNumberFormat="1" applyFont="1" applyBorder="1" applyAlignment="1">
      <alignment horizontal="right"/>
    </xf>
    <xf numFmtId="164" fontId="2" fillId="2" borderId="6" xfId="1" applyFont="1" applyFill="1" applyBorder="1"/>
    <xf numFmtId="44" fontId="2" fillId="2" borderId="2" xfId="1" applyNumberFormat="1" applyFont="1" applyFill="1" applyBorder="1" applyAlignment="1">
      <alignment horizontal="left"/>
    </xf>
    <xf numFmtId="165" fontId="13" fillId="2" borderId="7" xfId="1" applyNumberFormat="1" applyFont="1" applyFill="1" applyBorder="1" applyAlignment="1">
      <alignment horizontal="right"/>
    </xf>
    <xf numFmtId="44" fontId="13" fillId="0" borderId="2" xfId="1" applyNumberFormat="1" applyFont="1" applyBorder="1" applyAlignment="1">
      <alignment horizontal="right"/>
    </xf>
    <xf numFmtId="44" fontId="14" fillId="5" borderId="2" xfId="4" applyNumberFormat="1" applyFont="1" applyBorder="1" applyAlignment="1" applyProtection="1">
      <alignment horizontal="center"/>
    </xf>
    <xf numFmtId="44" fontId="10" fillId="4" borderId="2" xfId="3" applyNumberFormat="1" applyFont="1" applyBorder="1" applyAlignment="1" applyProtection="1">
      <alignment horizontal="center"/>
    </xf>
    <xf numFmtId="44" fontId="10" fillId="6" borderId="2" xfId="5" applyNumberFormat="1" applyFont="1" applyBorder="1" applyAlignment="1" applyProtection="1">
      <alignment horizontal="center"/>
    </xf>
    <xf numFmtId="44" fontId="15" fillId="7" borderId="2" xfId="6" applyNumberFormat="1" applyFont="1" applyBorder="1" applyAlignment="1" applyProtection="1">
      <alignment horizontal="center"/>
    </xf>
    <xf numFmtId="44" fontId="13" fillId="0" borderId="2" xfId="1" applyNumberFormat="1" applyFont="1" applyFill="1" applyBorder="1" applyAlignment="1">
      <alignment horizontal="right"/>
    </xf>
    <xf numFmtId="44" fontId="13" fillId="2" borderId="2" xfId="1" applyNumberFormat="1" applyFont="1" applyFill="1" applyBorder="1" applyAlignment="1">
      <alignment horizontal="right"/>
    </xf>
    <xf numFmtId="44" fontId="16" fillId="2" borderId="2" xfId="6" applyNumberFormat="1" applyFont="1" applyFill="1" applyBorder="1" applyAlignment="1" applyProtection="1">
      <alignment horizontal="left"/>
    </xf>
    <xf numFmtId="44" fontId="17" fillId="7" borderId="2" xfId="6" applyNumberFormat="1" applyFont="1" applyBorder="1" applyAlignment="1" applyProtection="1">
      <alignment horizontal="center"/>
    </xf>
    <xf numFmtId="44" fontId="10" fillId="4" borderId="2" xfId="3" applyNumberFormat="1" applyFont="1" applyBorder="1" applyAlignment="1" applyProtection="1">
      <alignment horizontal="left"/>
    </xf>
    <xf numFmtId="44" fontId="10" fillId="8" borderId="2" xfId="7" applyNumberFormat="1" applyFont="1" applyBorder="1" applyAlignment="1" applyProtection="1">
      <alignment horizontal="left"/>
    </xf>
    <xf numFmtId="165" fontId="13" fillId="0" borderId="7" xfId="1" applyNumberFormat="1" applyFont="1" applyFill="1" applyBorder="1" applyAlignment="1">
      <alignment horizontal="right"/>
    </xf>
    <xf numFmtId="164" fontId="2" fillId="0" borderId="8" xfId="1" applyFont="1" applyBorder="1"/>
    <xf numFmtId="44" fontId="13" fillId="0" borderId="9" xfId="1" applyNumberFormat="1" applyFont="1" applyBorder="1" applyAlignment="1">
      <alignment horizontal="right"/>
    </xf>
    <xf numFmtId="44" fontId="14" fillId="5" borderId="9" xfId="4" applyNumberFormat="1" applyFont="1" applyBorder="1" applyAlignment="1" applyProtection="1">
      <alignment horizontal="center"/>
    </xf>
    <xf numFmtId="165" fontId="13" fillId="0" borderId="10" xfId="1" applyNumberFormat="1" applyFont="1" applyBorder="1" applyAlignment="1">
      <alignment horizontal="right"/>
    </xf>
    <xf numFmtId="164" fontId="18" fillId="3" borderId="4" xfId="2" applyFont="1" applyBorder="1" applyAlignment="1" applyProtection="1">
      <alignment horizontal="center"/>
    </xf>
    <xf numFmtId="164" fontId="6" fillId="0" borderId="4" xfId="1" applyFont="1" applyFill="1" applyBorder="1" applyAlignment="1">
      <alignment horizontal="center"/>
    </xf>
    <xf numFmtId="0" fontId="8" fillId="0" borderId="6" xfId="0" applyFont="1" applyFill="1" applyBorder="1"/>
    <xf numFmtId="44" fontId="2" fillId="0" borderId="2" xfId="1" applyNumberFormat="1" applyFont="1" applyFill="1" applyBorder="1" applyAlignment="1">
      <alignment horizontal="center" vertical="center"/>
    </xf>
    <xf numFmtId="44" fontId="19" fillId="0" borderId="2" xfId="1" applyNumberFormat="1" applyFont="1" applyFill="1" applyBorder="1" applyAlignment="1">
      <alignment horizontal="center" vertical="center" wrapText="1"/>
    </xf>
    <xf numFmtId="44" fontId="2" fillId="0" borderId="2" xfId="1" applyNumberFormat="1" applyFont="1" applyFill="1" applyBorder="1" applyAlignment="1">
      <alignment horizontal="center" vertical="center" wrapText="1"/>
    </xf>
    <xf numFmtId="44" fontId="2" fillId="0" borderId="11" xfId="1" applyNumberFormat="1" applyFont="1" applyFill="1" applyBorder="1" applyAlignment="1">
      <alignment horizontal="center" vertical="center" wrapText="1"/>
    </xf>
    <xf numFmtId="44" fontId="2" fillId="0" borderId="12" xfId="1" applyNumberFormat="1" applyFont="1" applyFill="1" applyBorder="1" applyAlignment="1">
      <alignment horizontal="center" vertical="center" wrapText="1"/>
    </xf>
    <xf numFmtId="164" fontId="6" fillId="0" borderId="3" xfId="1" applyFont="1" applyFill="1" applyBorder="1" applyAlignment="1">
      <alignment horizontal="center"/>
    </xf>
  </cellXfs>
  <cellStyles count="8">
    <cellStyle name="Excel Built-in 20% - Accent1" xfId="7"/>
    <cellStyle name="Excel Built-in 20% - Accent2" xfId="5"/>
    <cellStyle name="Excel Built-in 40% - Accent1" xfId="3"/>
    <cellStyle name="Excel Built-in Accent1" xfId="2"/>
    <cellStyle name="Excel Built-in Accent2" xfId="4"/>
    <cellStyle name="Excel Built-in Normal" xfId="1"/>
    <cellStyle name="Excel Built-in Output" xf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view="pageLayout" zoomScaleNormal="100" workbookViewId="0">
      <selection activeCell="I54" sqref="A1:I54"/>
    </sheetView>
  </sheetViews>
  <sheetFormatPr defaultRowHeight="15"/>
  <cols>
    <col min="1" max="1" width="4.140625" customWidth="1"/>
    <col min="2" max="2" width="22.85546875" customWidth="1"/>
    <col min="3" max="3" width="18.140625" customWidth="1"/>
    <col min="4" max="4" width="17.7109375" customWidth="1"/>
    <col min="5" max="5" width="54" customWidth="1"/>
    <col min="6" max="6" width="18.28515625" customWidth="1"/>
    <col min="7" max="7" width="21.5703125" customWidth="1"/>
    <col min="8" max="8" width="20.7109375" customWidth="1"/>
    <col min="9" max="9" width="14.85546875" customWidth="1"/>
  </cols>
  <sheetData>
    <row r="1" spans="1:9" ht="21">
      <c r="A1" s="44" t="s">
        <v>0</v>
      </c>
      <c r="B1" s="37"/>
      <c r="C1" s="1"/>
      <c r="D1" s="2"/>
      <c r="E1" s="36" t="s">
        <v>5</v>
      </c>
      <c r="F1" s="37" t="s">
        <v>56</v>
      </c>
      <c r="G1" s="37"/>
      <c r="H1" s="37"/>
      <c r="I1" s="3"/>
    </row>
    <row r="2" spans="1:9">
      <c r="A2" s="38"/>
      <c r="B2" s="39" t="s">
        <v>1</v>
      </c>
      <c r="C2" s="39"/>
      <c r="D2" s="39"/>
      <c r="E2" s="40" t="s">
        <v>6</v>
      </c>
      <c r="F2" s="39" t="s">
        <v>57</v>
      </c>
      <c r="G2" s="39"/>
      <c r="H2" s="39"/>
      <c r="I2" s="4" t="s">
        <v>4</v>
      </c>
    </row>
    <row r="3" spans="1:9">
      <c r="A3" s="38"/>
      <c r="B3" s="39" t="s">
        <v>2</v>
      </c>
      <c r="C3" s="39"/>
      <c r="D3" s="41" t="s">
        <v>94</v>
      </c>
      <c r="E3" s="40"/>
      <c r="F3" s="41" t="s">
        <v>58</v>
      </c>
      <c r="G3" s="41" t="s">
        <v>59</v>
      </c>
      <c r="H3" s="41" t="s">
        <v>60</v>
      </c>
      <c r="I3" s="5"/>
    </row>
    <row r="4" spans="1:9" ht="15" customHeight="1">
      <c r="A4" s="38"/>
      <c r="B4" s="42" t="s">
        <v>3</v>
      </c>
      <c r="C4" s="42" t="s">
        <v>95</v>
      </c>
      <c r="D4" s="41"/>
      <c r="E4" s="40"/>
      <c r="F4" s="41"/>
      <c r="G4" s="41"/>
      <c r="H4" s="41"/>
      <c r="I4" s="4" t="s">
        <v>61</v>
      </c>
    </row>
    <row r="5" spans="1:9">
      <c r="A5" s="38"/>
      <c r="B5" s="43"/>
      <c r="C5" s="43"/>
      <c r="D5" s="41"/>
      <c r="E5" s="40"/>
      <c r="F5" s="41"/>
      <c r="G5" s="41"/>
      <c r="H5" s="41"/>
      <c r="I5" s="4"/>
    </row>
    <row r="6" spans="1:9" ht="15.75">
      <c r="A6" s="6">
        <v>1</v>
      </c>
      <c r="B6" s="7"/>
      <c r="C6" s="7"/>
      <c r="D6" s="7"/>
      <c r="E6" s="8" t="s">
        <v>7</v>
      </c>
      <c r="F6" s="9"/>
      <c r="G6" s="9"/>
      <c r="H6" s="9"/>
      <c r="I6" s="10"/>
    </row>
    <row r="7" spans="1:9" ht="15.75">
      <c r="A7" s="11">
        <v>2</v>
      </c>
      <c r="B7" s="12">
        <v>70805</v>
      </c>
      <c r="C7" s="12">
        <v>94701.759999999995</v>
      </c>
      <c r="D7" s="12">
        <v>119385.19</v>
      </c>
      <c r="E7" s="13" t="s">
        <v>8</v>
      </c>
      <c r="F7" s="12">
        <v>125491.7</v>
      </c>
      <c r="G7" s="12">
        <v>125491.7</v>
      </c>
      <c r="H7" s="12">
        <v>125491.7</v>
      </c>
      <c r="I7" s="14" t="s">
        <v>4</v>
      </c>
    </row>
    <row r="8" spans="1:9" ht="15.75">
      <c r="A8" s="6">
        <v>3</v>
      </c>
      <c r="B8" s="15">
        <v>95000</v>
      </c>
      <c r="C8" s="15">
        <v>120000</v>
      </c>
      <c r="D8" s="15">
        <v>125000</v>
      </c>
      <c r="E8" s="13" t="s">
        <v>9</v>
      </c>
      <c r="F8" s="15">
        <v>125000</v>
      </c>
      <c r="G8" s="15">
        <v>125000</v>
      </c>
      <c r="H8" s="15">
        <v>125000</v>
      </c>
      <c r="I8" s="16" t="s">
        <v>62</v>
      </c>
    </row>
    <row r="9" spans="1:9" ht="15.75">
      <c r="A9" s="17">
        <v>4</v>
      </c>
      <c r="B9" s="12">
        <v>370000</v>
      </c>
      <c r="C9" s="12">
        <v>370400</v>
      </c>
      <c r="D9" s="12">
        <v>325941.63</v>
      </c>
      <c r="E9" s="18" t="s">
        <v>10</v>
      </c>
      <c r="F9" s="12">
        <v>318480.63</v>
      </c>
      <c r="G9" s="12">
        <v>318480.63</v>
      </c>
      <c r="H9" s="12">
        <v>318480.63</v>
      </c>
      <c r="I9" s="19" t="s">
        <v>63</v>
      </c>
    </row>
    <row r="10" spans="1:9" ht="15.75">
      <c r="A10" s="17">
        <v>5</v>
      </c>
      <c r="B10" s="12">
        <v>300000</v>
      </c>
      <c r="C10" s="12">
        <v>610000</v>
      </c>
      <c r="D10" s="12">
        <v>567000</v>
      </c>
      <c r="E10" s="18" t="s">
        <v>11</v>
      </c>
      <c r="F10" s="12">
        <v>567000</v>
      </c>
      <c r="G10" s="12">
        <v>567000</v>
      </c>
      <c r="H10" s="12">
        <v>567000</v>
      </c>
      <c r="I10" s="19" t="s">
        <v>64</v>
      </c>
    </row>
    <row r="11" spans="1:9" ht="15.75">
      <c r="A11" s="17">
        <v>6</v>
      </c>
      <c r="B11" s="12">
        <v>20000</v>
      </c>
      <c r="C11" s="12">
        <v>0</v>
      </c>
      <c r="D11" s="12"/>
      <c r="E11" s="18" t="s">
        <v>12</v>
      </c>
      <c r="F11" s="12">
        <v>0</v>
      </c>
      <c r="G11" s="12">
        <v>0</v>
      </c>
      <c r="H11" s="12">
        <v>0</v>
      </c>
      <c r="I11" s="19" t="s">
        <v>65</v>
      </c>
    </row>
    <row r="12" spans="1:9" ht="15.75">
      <c r="A12" s="11">
        <v>7</v>
      </c>
      <c r="B12" s="20">
        <v>855805</v>
      </c>
      <c r="C12" s="20">
        <v>1195101.76</v>
      </c>
      <c r="D12" s="20">
        <f>SUM(D7:D11)</f>
        <v>1137326.82</v>
      </c>
      <c r="E12" s="21" t="s">
        <v>13</v>
      </c>
      <c r="F12" s="20">
        <f>SUM(F7:F11)</f>
        <v>1135972.33</v>
      </c>
      <c r="G12" s="20">
        <f>SUM(G7:G11)</f>
        <v>1135972.33</v>
      </c>
      <c r="H12" s="20">
        <f>SUM(H7:H11)</f>
        <v>1135972.33</v>
      </c>
      <c r="I12" s="16" t="s">
        <v>4</v>
      </c>
    </row>
    <row r="13" spans="1:9" ht="15.75">
      <c r="A13" s="6">
        <v>8</v>
      </c>
      <c r="B13" s="15"/>
      <c r="C13" s="15"/>
      <c r="D13" s="15"/>
      <c r="E13" s="22" t="s">
        <v>14</v>
      </c>
      <c r="F13" s="15"/>
      <c r="G13" s="15"/>
      <c r="H13" s="15"/>
      <c r="I13" s="16" t="s">
        <v>4</v>
      </c>
    </row>
    <row r="14" spans="1:9" ht="15.75">
      <c r="A14" s="6">
        <v>9</v>
      </c>
      <c r="B14" s="15">
        <v>28600</v>
      </c>
      <c r="C14" s="15">
        <v>28600</v>
      </c>
      <c r="D14" s="15">
        <v>28600</v>
      </c>
      <c r="E14" s="13" t="s">
        <v>15</v>
      </c>
      <c r="F14" s="15">
        <v>28600</v>
      </c>
      <c r="G14" s="15">
        <v>28600</v>
      </c>
      <c r="H14" s="15">
        <v>28600</v>
      </c>
      <c r="I14" s="16" t="s">
        <v>66</v>
      </c>
    </row>
    <row r="15" spans="1:9" ht="15.75">
      <c r="A15" s="6">
        <v>10</v>
      </c>
      <c r="B15" s="15">
        <v>17500</v>
      </c>
      <c r="C15" s="15">
        <v>17500</v>
      </c>
      <c r="D15" s="15">
        <v>17500</v>
      </c>
      <c r="E15" s="13" t="s">
        <v>16</v>
      </c>
      <c r="F15" s="15">
        <v>14000</v>
      </c>
      <c r="G15" s="15">
        <v>14000</v>
      </c>
      <c r="H15" s="15">
        <v>14000</v>
      </c>
      <c r="I15" s="16" t="s">
        <v>67</v>
      </c>
    </row>
    <row r="16" spans="1:9" ht="15.75">
      <c r="A16" s="6">
        <v>11</v>
      </c>
      <c r="B16" s="15">
        <v>12000</v>
      </c>
      <c r="C16" s="15">
        <v>12000</v>
      </c>
      <c r="D16" s="15">
        <v>14000</v>
      </c>
      <c r="E16" s="13" t="s">
        <v>17</v>
      </c>
      <c r="F16" s="15">
        <v>15000</v>
      </c>
      <c r="G16" s="15">
        <v>15000</v>
      </c>
      <c r="H16" s="15">
        <v>15000</v>
      </c>
      <c r="I16" s="16" t="s">
        <v>68</v>
      </c>
    </row>
    <row r="17" spans="1:9" ht="15.75">
      <c r="A17" s="6">
        <v>12</v>
      </c>
      <c r="B17" s="15">
        <v>12000</v>
      </c>
      <c r="C17" s="15">
        <v>14500</v>
      </c>
      <c r="D17" s="15">
        <v>15000</v>
      </c>
      <c r="E17" s="13" t="s">
        <v>18</v>
      </c>
      <c r="F17" s="15">
        <v>17500</v>
      </c>
      <c r="G17" s="15">
        <v>17500</v>
      </c>
      <c r="H17" s="15">
        <v>17500</v>
      </c>
      <c r="I17" s="16" t="s">
        <v>69</v>
      </c>
    </row>
    <row r="18" spans="1:9" ht="15.75">
      <c r="A18" s="6">
        <v>13</v>
      </c>
      <c r="B18" s="20">
        <v>70100</v>
      </c>
      <c r="C18" s="20">
        <v>72600</v>
      </c>
      <c r="D18" s="20">
        <f>SUM(D14:D17)</f>
        <v>75100</v>
      </c>
      <c r="E18" s="23" t="s">
        <v>19</v>
      </c>
      <c r="F18" s="20">
        <f>SUM(F14:F17)</f>
        <v>75100</v>
      </c>
      <c r="G18" s="20">
        <f>SUM(G14:G17)</f>
        <v>75100</v>
      </c>
      <c r="H18" s="20">
        <f>SUM(H14:H17)</f>
        <v>75100</v>
      </c>
      <c r="I18" s="16" t="s">
        <v>4</v>
      </c>
    </row>
    <row r="19" spans="1:9" ht="15.75">
      <c r="A19" s="6">
        <v>14</v>
      </c>
      <c r="B19" s="15"/>
      <c r="C19" s="15"/>
      <c r="D19" s="15"/>
      <c r="E19" s="22" t="s">
        <v>20</v>
      </c>
      <c r="F19" s="15"/>
      <c r="G19" s="15"/>
      <c r="H19" s="15"/>
      <c r="I19" s="16" t="s">
        <v>4</v>
      </c>
    </row>
    <row r="20" spans="1:9" ht="15.75">
      <c r="A20" s="6">
        <v>15</v>
      </c>
      <c r="B20" s="15"/>
      <c r="C20" s="15"/>
      <c r="D20" s="15"/>
      <c r="E20" s="24" t="s">
        <v>21</v>
      </c>
      <c r="F20" s="15"/>
      <c r="G20" s="15"/>
      <c r="H20" s="15"/>
      <c r="I20" s="16"/>
    </row>
    <row r="21" spans="1:9" ht="15.75">
      <c r="A21" s="6">
        <v>16</v>
      </c>
      <c r="B21" s="15">
        <v>3500</v>
      </c>
      <c r="C21" s="15">
        <v>3500</v>
      </c>
      <c r="D21" s="15">
        <v>3500</v>
      </c>
      <c r="E21" s="13" t="s">
        <v>22</v>
      </c>
      <c r="F21" s="15">
        <v>3500</v>
      </c>
      <c r="G21" s="15">
        <v>3500</v>
      </c>
      <c r="H21" s="15">
        <v>3500</v>
      </c>
      <c r="I21" s="16" t="s">
        <v>70</v>
      </c>
    </row>
    <row r="22" spans="1:9" ht="15.75">
      <c r="A22" s="6">
        <v>17</v>
      </c>
      <c r="B22" s="15">
        <v>500</v>
      </c>
      <c r="C22" s="15">
        <v>500</v>
      </c>
      <c r="D22" s="15">
        <v>500</v>
      </c>
      <c r="E22" s="13" t="s">
        <v>23</v>
      </c>
      <c r="F22" s="15">
        <v>500</v>
      </c>
      <c r="G22" s="15">
        <v>500</v>
      </c>
      <c r="H22" s="15">
        <v>500</v>
      </c>
      <c r="I22" s="16" t="s">
        <v>71</v>
      </c>
    </row>
    <row r="23" spans="1:9" ht="15.75">
      <c r="A23" s="6">
        <v>18</v>
      </c>
      <c r="B23" s="15">
        <v>1500</v>
      </c>
      <c r="C23" s="15">
        <v>1500</v>
      </c>
      <c r="D23" s="15">
        <v>3000</v>
      </c>
      <c r="E23" s="13" t="s">
        <v>24</v>
      </c>
      <c r="F23" s="15">
        <v>3000</v>
      </c>
      <c r="G23" s="15">
        <v>3000</v>
      </c>
      <c r="H23" s="15">
        <v>3000</v>
      </c>
      <c r="I23" s="16" t="s">
        <v>72</v>
      </c>
    </row>
    <row r="24" spans="1:9" ht="15.75">
      <c r="A24" s="6">
        <v>19</v>
      </c>
      <c r="B24" s="15">
        <v>2500</v>
      </c>
      <c r="C24" s="15">
        <v>1000</v>
      </c>
      <c r="D24" s="15">
        <v>1000</v>
      </c>
      <c r="E24" s="13" t="s">
        <v>25</v>
      </c>
      <c r="F24" s="15">
        <v>1000</v>
      </c>
      <c r="G24" s="15">
        <v>1000</v>
      </c>
      <c r="H24" s="15">
        <v>1000</v>
      </c>
      <c r="I24" s="16" t="s">
        <v>73</v>
      </c>
    </row>
    <row r="25" spans="1:9" ht="15.75">
      <c r="A25" s="17">
        <v>20</v>
      </c>
      <c r="B25" s="12">
        <v>5000</v>
      </c>
      <c r="C25" s="12">
        <v>5500</v>
      </c>
      <c r="D25" s="12">
        <v>5500</v>
      </c>
      <c r="E25" s="18" t="s">
        <v>26</v>
      </c>
      <c r="F25" s="12">
        <v>5500</v>
      </c>
      <c r="G25" s="12">
        <v>5500</v>
      </c>
      <c r="H25" s="12">
        <v>5500</v>
      </c>
      <c r="I25" s="19" t="s">
        <v>74</v>
      </c>
    </row>
    <row r="26" spans="1:9" ht="15.75">
      <c r="A26" s="6">
        <v>21</v>
      </c>
      <c r="B26" s="15">
        <v>1000</v>
      </c>
      <c r="C26" s="15">
        <v>1000</v>
      </c>
      <c r="D26" s="15">
        <v>1000</v>
      </c>
      <c r="E26" s="13" t="s">
        <v>27</v>
      </c>
      <c r="F26" s="15">
        <v>1000</v>
      </c>
      <c r="G26" s="15">
        <v>1000</v>
      </c>
      <c r="H26" s="15">
        <v>1000</v>
      </c>
      <c r="I26" s="16" t="s">
        <v>75</v>
      </c>
    </row>
    <row r="27" spans="1:9" ht="15.75">
      <c r="A27" s="6">
        <v>22</v>
      </c>
      <c r="B27" s="15">
        <v>3500</v>
      </c>
      <c r="C27" s="15">
        <v>1500</v>
      </c>
      <c r="D27" s="15">
        <v>1500</v>
      </c>
      <c r="E27" s="13" t="s">
        <v>28</v>
      </c>
      <c r="F27" s="15">
        <v>1500</v>
      </c>
      <c r="G27" s="15">
        <v>1500</v>
      </c>
      <c r="H27" s="15">
        <v>1500</v>
      </c>
      <c r="I27" s="16" t="s">
        <v>76</v>
      </c>
    </row>
    <row r="28" spans="1:9" ht="15.75">
      <c r="A28" s="17">
        <v>23</v>
      </c>
      <c r="B28" s="12">
        <v>10000</v>
      </c>
      <c r="C28" s="12">
        <v>20000</v>
      </c>
      <c r="D28" s="12">
        <v>30000</v>
      </c>
      <c r="E28" s="18" t="s">
        <v>29</v>
      </c>
      <c r="F28" s="12">
        <v>30000</v>
      </c>
      <c r="G28" s="12">
        <v>30000</v>
      </c>
      <c r="H28" s="12">
        <v>30000</v>
      </c>
      <c r="I28" s="19" t="s">
        <v>77</v>
      </c>
    </row>
    <row r="29" spans="1:9" ht="15.75">
      <c r="A29" s="6">
        <v>24</v>
      </c>
      <c r="B29" s="15">
        <v>5000</v>
      </c>
      <c r="C29" s="15">
        <v>6000</v>
      </c>
      <c r="D29" s="15">
        <v>6000</v>
      </c>
      <c r="E29" s="13" t="s">
        <v>30</v>
      </c>
      <c r="F29" s="15">
        <v>6000</v>
      </c>
      <c r="G29" s="15">
        <v>6000</v>
      </c>
      <c r="H29" s="15">
        <v>6000</v>
      </c>
      <c r="I29" s="16" t="s">
        <v>78</v>
      </c>
    </row>
    <row r="30" spans="1:9" ht="15.75">
      <c r="A30" s="6">
        <v>25</v>
      </c>
      <c r="B30" s="15">
        <v>6000</v>
      </c>
      <c r="C30" s="15">
        <v>6500</v>
      </c>
      <c r="D30" s="15">
        <v>6500</v>
      </c>
      <c r="E30" s="13" t="s">
        <v>31</v>
      </c>
      <c r="F30" s="15">
        <v>6500</v>
      </c>
      <c r="G30" s="15">
        <v>6500</v>
      </c>
      <c r="H30" s="15">
        <v>6500</v>
      </c>
      <c r="I30" s="16" t="s">
        <v>79</v>
      </c>
    </row>
    <row r="31" spans="1:9" ht="15.75">
      <c r="A31" s="6">
        <v>26</v>
      </c>
      <c r="B31" s="15">
        <v>1500</v>
      </c>
      <c r="C31" s="15">
        <v>1500</v>
      </c>
      <c r="D31" s="15">
        <v>1500</v>
      </c>
      <c r="E31" s="13" t="s">
        <v>32</v>
      </c>
      <c r="F31" s="15">
        <v>1500</v>
      </c>
      <c r="G31" s="15">
        <v>1500</v>
      </c>
      <c r="H31" s="15">
        <v>1500</v>
      </c>
      <c r="I31" s="16" t="s">
        <v>80</v>
      </c>
    </row>
    <row r="32" spans="1:9" ht="15.75">
      <c r="A32" s="6">
        <v>27</v>
      </c>
      <c r="B32" s="15">
        <v>3500</v>
      </c>
      <c r="C32" s="15">
        <v>6000</v>
      </c>
      <c r="D32" s="15">
        <v>6000</v>
      </c>
      <c r="E32" s="13" t="s">
        <v>33</v>
      </c>
      <c r="F32" s="15">
        <v>6000</v>
      </c>
      <c r="G32" s="15">
        <v>6000</v>
      </c>
      <c r="H32" s="15">
        <v>6000</v>
      </c>
      <c r="I32" s="16" t="s">
        <v>81</v>
      </c>
    </row>
    <row r="33" spans="1:9" ht="15.75">
      <c r="A33" s="6">
        <v>28</v>
      </c>
      <c r="B33" s="15">
        <v>500</v>
      </c>
      <c r="C33" s="15">
        <v>500</v>
      </c>
      <c r="D33" s="15">
        <v>500</v>
      </c>
      <c r="E33" s="13" t="s">
        <v>34</v>
      </c>
      <c r="F33" s="15">
        <v>500</v>
      </c>
      <c r="G33" s="15">
        <v>500</v>
      </c>
      <c r="H33" s="15">
        <v>500</v>
      </c>
      <c r="I33" s="16" t="s">
        <v>82</v>
      </c>
    </row>
    <row r="34" spans="1:9" ht="15.75">
      <c r="A34" s="6">
        <v>29</v>
      </c>
      <c r="B34" s="15">
        <v>3300</v>
      </c>
      <c r="C34" s="15">
        <v>1700</v>
      </c>
      <c r="D34" s="15">
        <v>1700</v>
      </c>
      <c r="E34" s="13" t="s">
        <v>35</v>
      </c>
      <c r="F34" s="15">
        <v>1700</v>
      </c>
      <c r="G34" s="15">
        <v>1700</v>
      </c>
      <c r="H34" s="15">
        <v>1700</v>
      </c>
      <c r="I34" s="16" t="s">
        <v>83</v>
      </c>
    </row>
    <row r="35" spans="1:9" ht="15.75">
      <c r="A35" s="6">
        <v>30</v>
      </c>
      <c r="B35" s="15">
        <v>200</v>
      </c>
      <c r="C35" s="15">
        <v>200</v>
      </c>
      <c r="D35" s="15">
        <v>200</v>
      </c>
      <c r="E35" s="13" t="s">
        <v>36</v>
      </c>
      <c r="F35" s="15">
        <v>200</v>
      </c>
      <c r="G35" s="15">
        <v>200</v>
      </c>
      <c r="H35" s="15">
        <v>200</v>
      </c>
      <c r="I35" s="16" t="s">
        <v>84</v>
      </c>
    </row>
    <row r="36" spans="1:9" ht="15.75">
      <c r="A36" s="6">
        <v>31</v>
      </c>
      <c r="B36" s="15">
        <v>20000</v>
      </c>
      <c r="C36" s="15">
        <v>0</v>
      </c>
      <c r="D36" s="15"/>
      <c r="E36" s="13" t="s">
        <v>37</v>
      </c>
      <c r="F36" s="15">
        <v>0</v>
      </c>
      <c r="G36" s="15">
        <v>0</v>
      </c>
      <c r="H36" s="15">
        <v>0</v>
      </c>
      <c r="I36" s="16" t="s">
        <v>85</v>
      </c>
    </row>
    <row r="37" spans="1:9" ht="15.75">
      <c r="A37" s="6">
        <v>32</v>
      </c>
      <c r="B37" s="20">
        <v>67500</v>
      </c>
      <c r="C37" s="20">
        <v>56900</v>
      </c>
      <c r="D37" s="20">
        <f>SUM(D21:D36)</f>
        <v>68400</v>
      </c>
      <c r="E37" s="23" t="s">
        <v>38</v>
      </c>
      <c r="F37" s="20">
        <f>SUM(F21:F36)</f>
        <v>68400</v>
      </c>
      <c r="G37" s="20">
        <f>SUM(G21:G36)</f>
        <v>68400</v>
      </c>
      <c r="H37" s="20">
        <f>SUM(H21:H36)</f>
        <v>68400</v>
      </c>
      <c r="I37" s="16" t="s">
        <v>4</v>
      </c>
    </row>
    <row r="38" spans="1:9" ht="15.75">
      <c r="A38" s="6">
        <v>33</v>
      </c>
      <c r="B38" s="20"/>
      <c r="C38" s="20"/>
      <c r="D38" s="20"/>
      <c r="E38" s="22" t="s">
        <v>39</v>
      </c>
      <c r="F38" s="20"/>
      <c r="G38" s="20"/>
      <c r="H38" s="20"/>
      <c r="I38" s="16"/>
    </row>
    <row r="39" spans="1:9" ht="15.75">
      <c r="A39" s="17">
        <v>34</v>
      </c>
      <c r="B39" s="26"/>
      <c r="C39" s="26"/>
      <c r="D39" s="26"/>
      <c r="E39" s="27" t="s">
        <v>40</v>
      </c>
      <c r="F39" s="12"/>
      <c r="G39" s="12"/>
      <c r="H39" s="12"/>
      <c r="I39" s="19" t="s">
        <v>86</v>
      </c>
    </row>
    <row r="40" spans="1:9" ht="15.75">
      <c r="A40" s="17">
        <v>35</v>
      </c>
      <c r="B40" s="12">
        <v>370000</v>
      </c>
      <c r="C40" s="12">
        <v>370400</v>
      </c>
      <c r="D40" s="12">
        <v>325941.63</v>
      </c>
      <c r="E40" s="27" t="s">
        <v>41</v>
      </c>
      <c r="F40" s="12">
        <v>318480.63</v>
      </c>
      <c r="G40" s="12">
        <v>318480.63</v>
      </c>
      <c r="H40" s="12">
        <v>318480.63</v>
      </c>
      <c r="I40" s="19" t="s">
        <v>87</v>
      </c>
    </row>
    <row r="41" spans="1:9" ht="15.75">
      <c r="A41" s="17">
        <v>36</v>
      </c>
      <c r="B41" s="12">
        <v>300000</v>
      </c>
      <c r="C41" s="12">
        <v>610000</v>
      </c>
      <c r="D41" s="12">
        <v>567000</v>
      </c>
      <c r="E41" s="27" t="s">
        <v>42</v>
      </c>
      <c r="F41" s="12">
        <v>567000</v>
      </c>
      <c r="G41" s="12">
        <v>567000</v>
      </c>
      <c r="H41" s="12">
        <v>567000</v>
      </c>
      <c r="I41" s="19" t="s">
        <v>88</v>
      </c>
    </row>
    <row r="42" spans="1:9" ht="15.75">
      <c r="A42" s="17">
        <v>37</v>
      </c>
      <c r="B42" s="12" t="s">
        <v>4</v>
      </c>
      <c r="C42" s="12">
        <v>5000</v>
      </c>
      <c r="D42" s="12" t="s">
        <v>4</v>
      </c>
      <c r="E42" s="27" t="s">
        <v>43</v>
      </c>
      <c r="F42" s="12">
        <v>0</v>
      </c>
      <c r="G42" s="12">
        <v>0</v>
      </c>
      <c r="H42" s="12">
        <v>0</v>
      </c>
      <c r="I42" s="19" t="s">
        <v>89</v>
      </c>
    </row>
    <row r="43" spans="1:9" ht="15.75">
      <c r="A43" s="17">
        <v>38</v>
      </c>
      <c r="B43" s="12"/>
      <c r="C43" s="12">
        <v>29666</v>
      </c>
      <c r="D43" s="12">
        <v>59332</v>
      </c>
      <c r="E43" s="27" t="s">
        <v>44</v>
      </c>
      <c r="F43" s="12">
        <v>76828.5</v>
      </c>
      <c r="G43" s="12">
        <v>76828.5</v>
      </c>
      <c r="H43" s="12">
        <v>76828.5</v>
      </c>
      <c r="I43" s="19" t="s">
        <v>90</v>
      </c>
    </row>
    <row r="44" spans="1:9" ht="15.75">
      <c r="A44" s="6">
        <v>39</v>
      </c>
      <c r="B44" s="20">
        <v>674200</v>
      </c>
      <c r="C44" s="20">
        <v>1016866</v>
      </c>
      <c r="D44" s="20">
        <f>SUM(D39:D43)</f>
        <v>952273.63</v>
      </c>
      <c r="E44" s="28" t="s">
        <v>45</v>
      </c>
      <c r="F44" s="20">
        <f>SUM(F40:F43)</f>
        <v>962309.13</v>
      </c>
      <c r="G44" s="20">
        <f>SUM(G40:G43)</f>
        <v>962309.13</v>
      </c>
      <c r="H44" s="20">
        <f>SUM(H40:H43)</f>
        <v>962309.13</v>
      </c>
      <c r="I44" s="16"/>
    </row>
    <row r="45" spans="1:9" ht="15.75">
      <c r="A45" s="6">
        <v>40</v>
      </c>
      <c r="B45" s="15"/>
      <c r="C45" s="15"/>
      <c r="D45" s="15"/>
      <c r="E45" s="29" t="s">
        <v>46</v>
      </c>
      <c r="F45" s="15"/>
      <c r="G45" s="15"/>
      <c r="H45" s="15"/>
      <c r="I45" s="16" t="s">
        <v>4</v>
      </c>
    </row>
    <row r="46" spans="1:9" ht="15.75">
      <c r="A46" s="6">
        <v>41</v>
      </c>
      <c r="B46" s="15">
        <v>4200</v>
      </c>
      <c r="C46" s="15">
        <v>1800</v>
      </c>
      <c r="D46" s="15">
        <v>1800</v>
      </c>
      <c r="E46" s="13" t="s">
        <v>47</v>
      </c>
      <c r="F46" s="15">
        <v>1800</v>
      </c>
      <c r="G46" s="15">
        <v>1800</v>
      </c>
      <c r="H46" s="15">
        <v>1800</v>
      </c>
      <c r="I46" s="16" t="s">
        <v>91</v>
      </c>
    </row>
    <row r="47" spans="1:9" ht="15.75">
      <c r="A47" s="17">
        <v>42</v>
      </c>
      <c r="B47" s="12">
        <v>5107</v>
      </c>
      <c r="C47" s="12">
        <v>0</v>
      </c>
      <c r="D47" s="12"/>
      <c r="E47" s="18" t="s">
        <v>48</v>
      </c>
      <c r="F47" s="12"/>
      <c r="G47" s="12"/>
      <c r="H47" s="12"/>
      <c r="I47" s="19" t="s">
        <v>92</v>
      </c>
    </row>
    <row r="48" spans="1:9" ht="15.75">
      <c r="A48" s="17">
        <v>43</v>
      </c>
      <c r="B48" s="12">
        <v>5680.06</v>
      </c>
      <c r="C48" s="12">
        <v>5680.06</v>
      </c>
      <c r="D48" s="12">
        <v>6138.34</v>
      </c>
      <c r="E48" s="18" t="s">
        <v>49</v>
      </c>
      <c r="F48" s="12">
        <v>6199.72</v>
      </c>
      <c r="G48" s="12">
        <v>6199.72</v>
      </c>
      <c r="H48" s="12">
        <v>6199.72</v>
      </c>
      <c r="I48" s="19" t="s">
        <v>85</v>
      </c>
    </row>
    <row r="49" spans="1:9" ht="15.75">
      <c r="A49" s="17">
        <v>44</v>
      </c>
      <c r="B49" s="12">
        <v>775.01</v>
      </c>
      <c r="C49" s="12">
        <v>775.01</v>
      </c>
      <c r="D49" s="12">
        <v>316.73</v>
      </c>
      <c r="E49" s="18" t="s">
        <v>50</v>
      </c>
      <c r="F49" s="12">
        <v>255.35</v>
      </c>
      <c r="G49" s="12">
        <v>255.35</v>
      </c>
      <c r="H49" s="12">
        <v>255.35</v>
      </c>
      <c r="I49" s="19"/>
    </row>
    <row r="50" spans="1:9" ht="15.75">
      <c r="A50" s="6">
        <v>45</v>
      </c>
      <c r="B50" s="20">
        <v>12623.07</v>
      </c>
      <c r="C50" s="20">
        <v>6455.07</v>
      </c>
      <c r="D50" s="20">
        <f>SUM(D48:D49)</f>
        <v>6455.07</v>
      </c>
      <c r="E50" s="30" t="s">
        <v>51</v>
      </c>
      <c r="F50" s="20">
        <f>SUM(F45:F49)</f>
        <v>8255.07</v>
      </c>
      <c r="G50" s="20">
        <f>SUM(G45:G49)</f>
        <v>8255.07</v>
      </c>
      <c r="H50" s="20">
        <f>SUM(H45:H49)</f>
        <v>8255.07</v>
      </c>
      <c r="I50" s="16" t="s">
        <v>4</v>
      </c>
    </row>
    <row r="51" spans="1:9" ht="15.75">
      <c r="A51" s="6">
        <v>46</v>
      </c>
      <c r="B51" s="20">
        <v>820223.07</v>
      </c>
      <c r="C51" s="20">
        <v>1152821.07</v>
      </c>
      <c r="D51" s="20">
        <f>SUM(D18,D37,D44,D50)</f>
        <v>1102228.7</v>
      </c>
      <c r="E51" s="22" t="s">
        <v>52</v>
      </c>
      <c r="F51" s="20">
        <f>SUM(F50,F44,F37,F18)</f>
        <v>1114064.2</v>
      </c>
      <c r="G51" s="20">
        <f>SUM(G50,G44,G37,G18)</f>
        <v>1114064.2</v>
      </c>
      <c r="H51" s="20">
        <f>SUM(H50,H44,H37,H18)</f>
        <v>1114064.2</v>
      </c>
      <c r="I51" s="16"/>
    </row>
    <row r="52" spans="1:9" ht="15.75">
      <c r="A52" s="6">
        <v>47</v>
      </c>
      <c r="B52" s="25">
        <v>4975.1499999999996</v>
      </c>
      <c r="C52" s="25">
        <v>35853.050000000003</v>
      </c>
      <c r="D52" s="25">
        <v>7331.56</v>
      </c>
      <c r="E52" s="13" t="s">
        <v>53</v>
      </c>
      <c r="F52" s="25">
        <v>7514.75</v>
      </c>
      <c r="G52" s="25">
        <v>7514.75</v>
      </c>
      <c r="H52" s="25">
        <v>7514.75</v>
      </c>
      <c r="I52" s="31" t="s">
        <v>78</v>
      </c>
    </row>
    <row r="53" spans="1:9" ht="15.75">
      <c r="A53" s="6">
        <v>48</v>
      </c>
      <c r="B53" s="25">
        <v>26406.78</v>
      </c>
      <c r="C53" s="25">
        <v>6427.64</v>
      </c>
      <c r="D53" s="25">
        <v>25966.560000000001</v>
      </c>
      <c r="E53" s="13" t="s">
        <v>54</v>
      </c>
      <c r="F53" s="25">
        <v>14393.38</v>
      </c>
      <c r="G53" s="25">
        <v>14393.38</v>
      </c>
      <c r="H53" s="25">
        <v>14393.38</v>
      </c>
      <c r="I53" s="31" t="s">
        <v>93</v>
      </c>
    </row>
    <row r="54" spans="1:9" ht="16.5" thickBot="1">
      <c r="A54" s="32">
        <v>49</v>
      </c>
      <c r="B54" s="33">
        <v>855805</v>
      </c>
      <c r="C54" s="33">
        <v>1195101.76</v>
      </c>
      <c r="D54" s="33">
        <f>SUM(D52:D53,D51)</f>
        <v>1135526.82</v>
      </c>
      <c r="E54" s="34" t="s">
        <v>55</v>
      </c>
      <c r="F54" s="33">
        <f>SUM(F52:F53,F50,F44,F37,F18)</f>
        <v>1135972.33</v>
      </c>
      <c r="G54" s="33">
        <f>SUM(G52:G53,G50,G44,G37,G18)</f>
        <v>1135972.33</v>
      </c>
      <c r="H54" s="33">
        <f>SUM(H52:H53,H50,H44,H37,H18)</f>
        <v>1135972.33</v>
      </c>
      <c r="I54" s="35" t="s">
        <v>4</v>
      </c>
    </row>
  </sheetData>
  <mergeCells count="13">
    <mergeCell ref="F1:H1"/>
    <mergeCell ref="A2:A5"/>
    <mergeCell ref="B2:D2"/>
    <mergeCell ref="E2:E5"/>
    <mergeCell ref="F2:H2"/>
    <mergeCell ref="B3:C3"/>
    <mergeCell ref="D3:D5"/>
    <mergeCell ref="F3:F5"/>
    <mergeCell ref="G3:G5"/>
    <mergeCell ref="H3:H5"/>
    <mergeCell ref="B4:B5"/>
    <mergeCell ref="C4:C5"/>
    <mergeCell ref="A1:B1"/>
  </mergeCells>
  <pageMargins left="0.2" right="0.2" top="0.2" bottom="0.4" header="0" footer="0.2"/>
  <pageSetup scale="68" orientation="landscape" r:id="rId1"/>
  <headerFooter>
    <oddFooter>&amp;CPage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Sodaville</dc:creator>
  <cp:lastModifiedBy>City of Sodaville</cp:lastModifiedBy>
  <cp:lastPrinted>2020-06-22T18:27:08Z</cp:lastPrinted>
  <dcterms:created xsi:type="dcterms:W3CDTF">2020-04-14T21:23:34Z</dcterms:created>
  <dcterms:modified xsi:type="dcterms:W3CDTF">2020-06-22T18:27:47Z</dcterms:modified>
</cp:coreProperties>
</file>